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shi_kobayashi\Documents\営業\カタログ\ホームページ\"/>
    </mc:Choice>
  </mc:AlternateContent>
  <xr:revisionPtr revIDLastSave="0" documentId="13_ncr:1_{EDEB1B4D-EE48-4AB0-8F48-BFF3AAAD7571}" xr6:coauthVersionLast="46" xr6:coauthVersionMax="46" xr10:uidLastSave="{00000000-0000-0000-0000-000000000000}"/>
  <bookViews>
    <workbookView xWindow="0" yWindow="0" windowWidth="28800" windowHeight="15600" xr2:uid="{F9ADBD36-22DA-4732-AE4B-F3796145EB86}"/>
  </bookViews>
  <sheets>
    <sheet name="入力表" sheetId="2" r:id="rId1"/>
  </sheets>
  <definedNames>
    <definedName name="_xlnm.Print_Area" localSheetId="0">入力表!$A$1:$R$19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5" i="2" l="1"/>
  <c r="R95" i="2" s="1"/>
  <c r="K56" i="2"/>
  <c r="L56" i="2" s="1"/>
  <c r="J9" i="2" s="1"/>
  <c r="Q56" i="2"/>
  <c r="R56" i="2" s="1"/>
  <c r="J23" i="2"/>
  <c r="J25" i="2" l="1"/>
  <c r="P25" i="2" s="1"/>
  <c r="F25" i="2" l="1"/>
  <c r="F9" i="2"/>
  <c r="P9" i="2"/>
  <c r="J6" i="2" l="1"/>
</calcChain>
</file>

<file path=xl/sharedStrings.xml><?xml version="1.0" encoding="utf-8"?>
<sst xmlns="http://schemas.openxmlformats.org/spreadsheetml/2006/main" count="28" uniqueCount="18">
  <si>
    <t>製品長</t>
    <rPh sb="0" eb="2">
      <t>セイヒン</t>
    </rPh>
    <rPh sb="2" eb="3">
      <t>チョウ</t>
    </rPh>
    <phoneticPr fontId="1"/>
  </si>
  <si>
    <t>LED長</t>
    <rPh sb="3" eb="4">
      <t>チョウ</t>
    </rPh>
    <phoneticPr fontId="1"/>
  </si>
  <si>
    <t>光の向き</t>
    <rPh sb="0" eb="1">
      <t>ヒカリ</t>
    </rPh>
    <rPh sb="2" eb="3">
      <t>ム</t>
    </rPh>
    <phoneticPr fontId="1"/>
  </si>
  <si>
    <t>Ｒ</t>
    <phoneticPr fontId="1"/>
  </si>
  <si>
    <t>Ｌ</t>
    <phoneticPr fontId="1"/>
  </si>
  <si>
    <t>製品長さ</t>
    <rPh sb="0" eb="2">
      <t>セイヒン</t>
    </rPh>
    <rPh sb="2" eb="3">
      <t>チョウ</t>
    </rPh>
    <phoneticPr fontId="1"/>
  </si>
  <si>
    <t>LED長さ</t>
    <rPh sb="3" eb="4">
      <t>ナガ</t>
    </rPh>
    <phoneticPr fontId="1"/>
  </si>
  <si>
    <t>網掛けに入力</t>
    <rPh sb="0" eb="2">
      <t>アミカ</t>
    </rPh>
    <rPh sb="4" eb="6">
      <t>ニュウリョク</t>
    </rPh>
    <phoneticPr fontId="1"/>
  </si>
  <si>
    <t>リストより選択</t>
    <rPh sb="5" eb="7">
      <t>センタク</t>
    </rPh>
    <phoneticPr fontId="1"/>
  </si>
  <si>
    <t>HMK1236・1237　　　　製品長さ</t>
    <rPh sb="16" eb="18">
      <t>セイヒン</t>
    </rPh>
    <rPh sb="18" eb="19">
      <t>ナガ</t>
    </rPh>
    <phoneticPr fontId="1"/>
  </si>
  <si>
    <t>LEDの位置</t>
    <rPh sb="4" eb="6">
      <t>イチ</t>
    </rPh>
    <phoneticPr fontId="1"/>
  </si>
  <si>
    <t>網掛けに　　入力</t>
    <rPh sb="0" eb="2">
      <t>アミカ</t>
    </rPh>
    <rPh sb="6" eb="8">
      <t>ニュウリョク</t>
    </rPh>
    <phoneticPr fontId="1"/>
  </si>
  <si>
    <t>Ｒ側</t>
    <rPh sb="1" eb="2">
      <t>ガワ</t>
    </rPh>
    <phoneticPr fontId="1"/>
  </si>
  <si>
    <t>製品長さ</t>
    <rPh sb="0" eb="2">
      <t>セイヒン</t>
    </rPh>
    <rPh sb="2" eb="3">
      <t>ナガ</t>
    </rPh>
    <phoneticPr fontId="1"/>
  </si>
  <si>
    <t>Ｌ側</t>
    <rPh sb="1" eb="2">
      <t>ガワ</t>
    </rPh>
    <phoneticPr fontId="1"/>
  </si>
  <si>
    <t>HM0538　製品長さ</t>
    <rPh sb="7" eb="9">
      <t>セイヒン</t>
    </rPh>
    <rPh sb="9" eb="10">
      <t>ナガ</t>
    </rPh>
    <phoneticPr fontId="1"/>
  </si>
  <si>
    <t>Ｒ</t>
  </si>
  <si>
    <t>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</si>
</sst>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152400</xdr:rowOff>
    </xdr:from>
    <xdr:to>
      <xdr:col>4</xdr:col>
      <xdr:colOff>561975</xdr:colOff>
      <xdr:row>3</xdr:row>
      <xdr:rowOff>142875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11661C6-1A1E-4EE9-8A85-A54CB49D8530}"/>
            </a:ext>
          </a:extLst>
        </xdr:cNvPr>
        <xdr:cNvSpPr/>
      </xdr:nvSpPr>
      <xdr:spPr>
        <a:xfrm>
          <a:off x="914400" y="876300"/>
          <a:ext cx="3333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219074</xdr:colOff>
      <xdr:row>5</xdr:row>
      <xdr:rowOff>39691</xdr:rowOff>
    </xdr:from>
    <xdr:to>
      <xdr:col>18</xdr:col>
      <xdr:colOff>146504</xdr:colOff>
      <xdr:row>16</xdr:row>
      <xdr:rowOff>174628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FC58956-2B21-446C-8866-4D421928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2" y="1222379"/>
          <a:ext cx="9158742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615492</xdr:colOff>
      <xdr:row>22</xdr:row>
      <xdr:rowOff>79401</xdr:rowOff>
    </xdr:from>
    <xdr:to>
      <xdr:col>17</xdr:col>
      <xdr:colOff>11357</xdr:colOff>
      <xdr:row>35</xdr:row>
      <xdr:rowOff>23797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3E4A0BC6-2D15-4806-B4D7-F605483BCE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56" t="24566"/>
        <a:stretch/>
      </xdr:blipFill>
      <xdr:spPr bwMode="auto">
        <a:xfrm>
          <a:off x="2687180" y="5091932"/>
          <a:ext cx="8504146" cy="3123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111134</xdr:colOff>
      <xdr:row>24</xdr:row>
      <xdr:rowOff>156187</xdr:rowOff>
    </xdr:from>
    <xdr:to>
      <xdr:col>2</xdr:col>
      <xdr:colOff>658618</xdr:colOff>
      <xdr:row>32</xdr:row>
      <xdr:rowOff>138617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06CB760-1CF6-42B6-A819-B04289E368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9" t="38273" r="85712" b="15087"/>
        <a:stretch/>
      </xdr:blipFill>
      <xdr:spPr bwMode="auto">
        <a:xfrm>
          <a:off x="769947" y="5434625"/>
          <a:ext cx="1206296" cy="1839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190500</xdr:colOff>
      <xdr:row>19</xdr:row>
      <xdr:rowOff>133350</xdr:rowOff>
    </xdr:from>
    <xdr:to>
      <xdr:col>4</xdr:col>
      <xdr:colOff>523875</xdr:colOff>
      <xdr:row>20</xdr:row>
      <xdr:rowOff>123825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37D5EC53-7587-4BF6-8E9C-7D4FAF066B45}"/>
            </a:ext>
          </a:extLst>
        </xdr:cNvPr>
        <xdr:cNvSpPr/>
      </xdr:nvSpPr>
      <xdr:spPr>
        <a:xfrm>
          <a:off x="2444750" y="1085850"/>
          <a:ext cx="333375" cy="225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373024</xdr:colOff>
      <xdr:row>7</xdr:row>
      <xdr:rowOff>55556</xdr:rowOff>
    </xdr:from>
    <xdr:to>
      <xdr:col>4</xdr:col>
      <xdr:colOff>139304</xdr:colOff>
      <xdr:row>16</xdr:row>
      <xdr:rowOff>188582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83497E8-C6FE-40EB-B022-7684E74AC6E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702" b="35331"/>
        <a:stretch/>
      </xdr:blipFill>
      <xdr:spPr bwMode="auto">
        <a:xfrm>
          <a:off x="373024" y="1460494"/>
          <a:ext cx="2393593" cy="222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643930</xdr:colOff>
      <xdr:row>32</xdr:row>
      <xdr:rowOff>225804</xdr:rowOff>
    </xdr:from>
    <xdr:ext cx="9237272" cy="77905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F3CF8BC-98FD-4DA4-A0F1-2494A119B0FA}"/>
            </a:ext>
          </a:extLst>
        </xdr:cNvPr>
        <xdr:cNvSpPr/>
      </xdr:nvSpPr>
      <xdr:spPr>
        <a:xfrm>
          <a:off x="1334493" y="7702929"/>
          <a:ext cx="9237272" cy="77905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どちらも製品長さは</a:t>
          </a:r>
          <a:r>
            <a:rPr lang="en-US" altLang="ja-JP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200mm</a:t>
          </a:r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～</a:t>
          </a:r>
          <a:r>
            <a:rPr lang="en-US" altLang="ja-JP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3,000mm</a:t>
          </a:r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までです。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C7609-D0F2-4B66-849C-784E8E6FD53C}">
  <dimension ref="A1:X178"/>
  <sheetViews>
    <sheetView tabSelected="1" zoomScale="80" zoomScaleNormal="80" workbookViewId="0">
      <selection activeCell="N1" sqref="N1"/>
    </sheetView>
  </sheetViews>
  <sheetFormatPr defaultRowHeight="18.75" x14ac:dyDescent="0.4"/>
  <cols>
    <col min="4" max="4" width="8.625" customWidth="1"/>
    <col min="6" max="6" width="5.75" customWidth="1"/>
    <col min="15" max="15" width="8.5" customWidth="1"/>
    <col min="16" max="16" width="6.125" customWidth="1"/>
    <col min="18" max="18" width="5.875" customWidth="1"/>
  </cols>
  <sheetData>
    <row r="1" spans="4:16" x14ac:dyDescent="0.4">
      <c r="F1" s="22" t="s">
        <v>9</v>
      </c>
      <c r="G1" s="22"/>
      <c r="H1" s="22"/>
      <c r="J1" t="s">
        <v>2</v>
      </c>
    </row>
    <row r="2" spans="4:16" ht="19.5" thickBot="1" x14ac:dyDescent="0.45">
      <c r="F2" s="23"/>
      <c r="G2" s="23"/>
      <c r="H2" s="23"/>
      <c r="J2" s="4" t="s">
        <v>8</v>
      </c>
      <c r="L2" s="19"/>
      <c r="M2" s="19"/>
      <c r="N2" s="19"/>
    </row>
    <row r="3" spans="4:16" ht="19.5" thickTop="1" x14ac:dyDescent="0.4">
      <c r="D3" s="12" t="s">
        <v>7</v>
      </c>
      <c r="F3" s="13">
        <v>500</v>
      </c>
      <c r="G3" s="14"/>
      <c r="H3" s="15"/>
      <c r="J3" s="20" t="s">
        <v>16</v>
      </c>
      <c r="L3" s="6"/>
      <c r="M3" s="6"/>
      <c r="N3" s="6"/>
    </row>
    <row r="4" spans="4:16" ht="19.5" thickBot="1" x14ac:dyDescent="0.45">
      <c r="D4" s="12"/>
      <c r="F4" s="16"/>
      <c r="G4" s="17"/>
      <c r="H4" s="18"/>
      <c r="J4" s="21"/>
      <c r="L4" s="6"/>
      <c r="M4" s="6"/>
      <c r="N4" s="6"/>
    </row>
    <row r="5" spans="4:16" ht="9.6" customHeight="1" thickTop="1" thickBot="1" x14ac:dyDescent="0.45"/>
    <row r="6" spans="4:16" ht="20.25" thickTop="1" thickBot="1" x14ac:dyDescent="0.45">
      <c r="F6" s="1"/>
      <c r="G6" s="1"/>
      <c r="H6" s="1"/>
      <c r="I6" s="2" t="s">
        <v>5</v>
      </c>
      <c r="J6" s="11">
        <f>IF(F3="","",F3)</f>
        <v>500</v>
      </c>
      <c r="K6" s="11"/>
      <c r="L6" s="1"/>
      <c r="M6" s="1"/>
      <c r="N6" s="1"/>
      <c r="O6" s="1"/>
    </row>
    <row r="7" spans="4:16" ht="8.25" customHeight="1" thickTop="1" x14ac:dyDescent="0.4">
      <c r="F7" s="1"/>
      <c r="G7" s="1"/>
      <c r="H7" s="1"/>
      <c r="I7" s="1"/>
      <c r="J7" s="1"/>
      <c r="K7" s="1"/>
      <c r="L7" s="1"/>
      <c r="M7" s="1"/>
      <c r="N7" s="1"/>
      <c r="O7" s="1"/>
    </row>
    <row r="8" spans="4:16" ht="19.5" thickBot="1" x14ac:dyDescent="0.45">
      <c r="F8" s="1"/>
      <c r="G8" s="1"/>
      <c r="H8" s="1"/>
      <c r="I8" s="1"/>
      <c r="J8" s="1"/>
      <c r="K8" s="1"/>
      <c r="L8" s="1"/>
      <c r="M8" s="1"/>
      <c r="N8" s="1"/>
      <c r="O8" s="1"/>
    </row>
    <row r="9" spans="4:16" ht="20.25" thickTop="1" thickBot="1" x14ac:dyDescent="0.45">
      <c r="F9" s="3" t="str">
        <f>IF(F3="","",IF(J3="Ｌ",20,""))</f>
        <v/>
      </c>
      <c r="G9" s="1"/>
      <c r="H9" s="1"/>
      <c r="I9" s="2" t="s">
        <v>6</v>
      </c>
      <c r="J9" s="11">
        <f>IF(F3="","",入力表!L56)</f>
        <v>460</v>
      </c>
      <c r="K9" s="11"/>
      <c r="L9" s="1"/>
      <c r="M9" s="1"/>
      <c r="N9" s="1"/>
      <c r="P9" s="3">
        <f>IF(F3="","",IF(J3="Ｒ",20,""))</f>
        <v>20</v>
      </c>
    </row>
    <row r="10" spans="4:16" ht="19.5" thickTop="1" x14ac:dyDescent="0.4">
      <c r="F10" s="1"/>
      <c r="G10" s="1"/>
      <c r="H10" s="1"/>
      <c r="I10" s="1"/>
      <c r="J10" s="1"/>
      <c r="K10" s="1"/>
      <c r="L10" s="1"/>
      <c r="M10" s="1"/>
      <c r="N10" s="1"/>
      <c r="O10" s="1"/>
    </row>
    <row r="18" spans="4:16" x14ac:dyDescent="0.4">
      <c r="J18" t="s">
        <v>10</v>
      </c>
    </row>
    <row r="19" spans="4:16" ht="19.5" thickBot="1" x14ac:dyDescent="0.45">
      <c r="F19" s="26" t="s">
        <v>15</v>
      </c>
      <c r="G19" s="26"/>
      <c r="H19" s="26"/>
      <c r="J19" s="4" t="s">
        <v>8</v>
      </c>
    </row>
    <row r="20" spans="4:16" ht="19.5" thickTop="1" x14ac:dyDescent="0.4">
      <c r="D20" s="12" t="s">
        <v>11</v>
      </c>
      <c r="F20" s="13">
        <v>500</v>
      </c>
      <c r="G20" s="14"/>
      <c r="H20" s="15"/>
      <c r="J20" s="20" t="s">
        <v>17</v>
      </c>
    </row>
    <row r="21" spans="4:16" ht="19.5" thickBot="1" x14ac:dyDescent="0.45">
      <c r="D21" s="12"/>
      <c r="F21" s="16"/>
      <c r="G21" s="17"/>
      <c r="H21" s="18"/>
      <c r="J21" s="21"/>
    </row>
    <row r="22" spans="4:16" ht="9.9499999999999993" customHeight="1" thickTop="1" thickBot="1" x14ac:dyDescent="0.45"/>
    <row r="23" spans="4:16" ht="20.25" thickTop="1" thickBot="1" x14ac:dyDescent="0.45">
      <c r="F23" s="4" t="s">
        <v>12</v>
      </c>
      <c r="I23" s="7" t="s">
        <v>13</v>
      </c>
      <c r="J23" s="24">
        <f>IF(F20="","",F20)</f>
        <v>500</v>
      </c>
      <c r="K23" s="25"/>
      <c r="P23" s="4" t="s">
        <v>14</v>
      </c>
    </row>
    <row r="24" spans="4:16" ht="20.25" thickTop="1" thickBot="1" x14ac:dyDescent="0.45"/>
    <row r="25" spans="4:16" ht="20.25" thickTop="1" thickBot="1" x14ac:dyDescent="0.45">
      <c r="F25" s="5" t="str">
        <f>IF(F20="","",IF(J20="Ｒ",(J23-J25)/2,""))</f>
        <v/>
      </c>
      <c r="I25" s="7" t="s">
        <v>6</v>
      </c>
      <c r="J25" s="24">
        <f>IF(F20="","",入力表!R95)</f>
        <v>475</v>
      </c>
      <c r="K25" s="25"/>
      <c r="P25" s="5">
        <f>IF(F20="","",IF(J20="Ｌ",(J23-J25)/2,""))</f>
        <v>12.5</v>
      </c>
    </row>
    <row r="26" spans="4:16" ht="19.5" thickTop="1" x14ac:dyDescent="0.4"/>
    <row r="40" spans="1:21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4">
      <c r="A54" s="8"/>
      <c r="B54" s="8"/>
      <c r="C54" s="8"/>
      <c r="D54" s="8"/>
      <c r="E54" s="8"/>
      <c r="F54" s="8"/>
      <c r="G54" s="8" t="s">
        <v>0</v>
      </c>
      <c r="H54" s="8" t="s">
        <v>1</v>
      </c>
      <c r="I54" s="8"/>
      <c r="J54" s="8"/>
      <c r="K54" s="8"/>
      <c r="L54" s="8"/>
      <c r="M54" s="8"/>
      <c r="N54" s="8" t="s">
        <v>0</v>
      </c>
      <c r="O54" s="8" t="s">
        <v>1</v>
      </c>
      <c r="P54" s="8"/>
      <c r="Q54" s="8"/>
      <c r="R54" s="8"/>
      <c r="S54" s="8"/>
      <c r="T54" s="8"/>
      <c r="U54" s="8"/>
    </row>
    <row r="55" spans="1:21" x14ac:dyDescent="0.4">
      <c r="A55" s="8"/>
      <c r="B55" s="8" t="s">
        <v>3</v>
      </c>
      <c r="C55" s="8"/>
      <c r="D55" s="8"/>
      <c r="E55" s="8"/>
      <c r="F55" s="8"/>
      <c r="G55" s="8">
        <v>3000</v>
      </c>
      <c r="H55" s="8">
        <v>2900</v>
      </c>
      <c r="I55" s="8"/>
      <c r="J55" s="8"/>
      <c r="K55" s="8"/>
      <c r="L55" s="8"/>
      <c r="M55" s="8"/>
      <c r="N55" s="8">
        <v>3000</v>
      </c>
      <c r="O55" s="8">
        <v>2950</v>
      </c>
      <c r="P55" s="8"/>
      <c r="Q55" s="8"/>
      <c r="R55" s="8"/>
      <c r="S55" s="8"/>
      <c r="T55" s="8"/>
      <c r="U55" s="8"/>
    </row>
    <row r="56" spans="1:21" x14ac:dyDescent="0.4">
      <c r="A56" s="8"/>
      <c r="B56" s="8" t="s">
        <v>4</v>
      </c>
      <c r="C56" s="8"/>
      <c r="D56" s="8"/>
      <c r="E56" s="8"/>
      <c r="F56" s="8"/>
      <c r="G56" s="8">
        <v>2900</v>
      </c>
      <c r="H56" s="8">
        <v>2800</v>
      </c>
      <c r="I56" s="8"/>
      <c r="J56" s="8"/>
      <c r="K56" s="8">
        <f>+IF(入力表!F3="","",入力表!F3)</f>
        <v>500</v>
      </c>
      <c r="L56" s="8">
        <f>IF(K56&lt;200,"エラー",IF(K56&gt;3000,"エラー",ROUNDDOWN(K56/100,0)*100-100+60))</f>
        <v>460</v>
      </c>
      <c r="M56" s="8"/>
      <c r="N56" s="8">
        <v>2975</v>
      </c>
      <c r="O56" s="8">
        <v>2925</v>
      </c>
      <c r="P56" s="8"/>
      <c r="Q56" s="8" t="e">
        <f>+ROUNDDOWN(入力表!#REF!/25,0)-2</f>
        <v>#REF!</v>
      </c>
      <c r="R56" s="8" t="e">
        <f>IF(Q56&lt;6,"エラー",+IF(Q56&gt;118,"エラー",Q56*25))</f>
        <v>#REF!</v>
      </c>
      <c r="S56" s="8"/>
      <c r="T56" s="8"/>
      <c r="U56" s="8"/>
    </row>
    <row r="57" spans="1:21" x14ac:dyDescent="0.4">
      <c r="A57" s="8"/>
      <c r="B57" s="8"/>
      <c r="C57" s="8"/>
      <c r="D57" s="8"/>
      <c r="E57" s="8"/>
      <c r="F57" s="8"/>
      <c r="G57" s="8">
        <v>2800</v>
      </c>
      <c r="H57" s="8">
        <v>2700</v>
      </c>
      <c r="I57" s="8"/>
      <c r="J57" s="8"/>
      <c r="K57" s="8"/>
      <c r="L57" s="8"/>
      <c r="M57" s="8"/>
      <c r="N57" s="8">
        <v>2950</v>
      </c>
      <c r="O57" s="8">
        <v>2900</v>
      </c>
      <c r="P57" s="8"/>
      <c r="Q57" s="8"/>
      <c r="R57" s="8"/>
      <c r="S57" s="8"/>
      <c r="T57" s="8"/>
      <c r="U57" s="8"/>
    </row>
    <row r="58" spans="1:21" x14ac:dyDescent="0.4">
      <c r="A58" s="8"/>
      <c r="B58" s="8"/>
      <c r="C58" s="8"/>
      <c r="D58" s="8">
        <v>1000</v>
      </c>
      <c r="E58" s="8">
        <v>900</v>
      </c>
      <c r="F58" s="8"/>
      <c r="G58" s="8">
        <v>2700</v>
      </c>
      <c r="H58" s="8">
        <v>2600</v>
      </c>
      <c r="I58" s="8"/>
      <c r="J58" s="8"/>
      <c r="K58" s="8"/>
      <c r="L58" s="8"/>
      <c r="M58" s="8"/>
      <c r="N58" s="8">
        <v>2925</v>
      </c>
      <c r="O58" s="8">
        <v>2875</v>
      </c>
      <c r="P58" s="8"/>
      <c r="Q58" s="8"/>
      <c r="R58" s="8"/>
      <c r="S58" s="8"/>
      <c r="T58" s="8"/>
      <c r="U58" s="8"/>
    </row>
    <row r="59" spans="1:21" x14ac:dyDescent="0.4">
      <c r="A59" s="8"/>
      <c r="B59" s="8"/>
      <c r="C59" s="8"/>
      <c r="D59" s="8"/>
      <c r="E59" s="8"/>
      <c r="F59" s="8"/>
      <c r="G59" s="8">
        <v>2600</v>
      </c>
      <c r="H59" s="8">
        <v>2500</v>
      </c>
      <c r="I59" s="8"/>
      <c r="J59" s="8"/>
      <c r="K59" s="8"/>
      <c r="L59" s="8"/>
      <c r="M59" s="8"/>
      <c r="N59" s="8">
        <v>2900</v>
      </c>
      <c r="O59" s="8">
        <v>2850</v>
      </c>
      <c r="P59" s="8"/>
      <c r="Q59" s="8"/>
      <c r="R59" s="8"/>
      <c r="S59" s="8"/>
      <c r="T59" s="8"/>
      <c r="U59" s="8"/>
    </row>
    <row r="60" spans="1:21" x14ac:dyDescent="0.4">
      <c r="A60" s="8"/>
      <c r="B60" s="8"/>
      <c r="C60" s="8"/>
      <c r="D60" s="8"/>
      <c r="E60" s="8"/>
      <c r="F60" s="8"/>
      <c r="G60" s="8">
        <v>2500</v>
      </c>
      <c r="H60" s="8">
        <v>2400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4">
      <c r="A61" s="8"/>
      <c r="B61" s="8"/>
      <c r="C61" s="8"/>
      <c r="D61" s="8"/>
      <c r="E61" s="8"/>
      <c r="F61" s="8"/>
      <c r="G61" s="8">
        <v>2400</v>
      </c>
      <c r="H61" s="8">
        <v>2300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4">
      <c r="A62" s="8"/>
      <c r="B62" s="8"/>
      <c r="C62" s="8"/>
      <c r="D62" s="8"/>
      <c r="E62" s="8"/>
      <c r="F62" s="8"/>
      <c r="G62" s="8">
        <v>2300</v>
      </c>
      <c r="H62" s="8">
        <v>2200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4">
      <c r="A63" s="8"/>
      <c r="B63" s="8"/>
      <c r="C63" s="8"/>
      <c r="D63" s="8"/>
      <c r="E63" s="8"/>
      <c r="F63" s="8"/>
      <c r="G63" s="8">
        <v>2200</v>
      </c>
      <c r="H63" s="8">
        <v>2100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4">
      <c r="A64" s="8"/>
      <c r="B64" s="8"/>
      <c r="C64" s="8"/>
      <c r="D64" s="8"/>
      <c r="E64" s="8"/>
      <c r="F64" s="8"/>
      <c r="G64" s="8">
        <v>2100</v>
      </c>
      <c r="H64" s="8">
        <v>2000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x14ac:dyDescent="0.4">
      <c r="A65" s="8"/>
      <c r="B65" s="8"/>
      <c r="C65" s="8"/>
      <c r="D65" s="8"/>
      <c r="E65" s="8"/>
      <c r="F65" s="8"/>
      <c r="G65" s="8">
        <v>2000</v>
      </c>
      <c r="H65" s="8">
        <v>1900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x14ac:dyDescent="0.4">
      <c r="A66" s="8"/>
      <c r="B66" s="8"/>
      <c r="C66" s="8"/>
      <c r="D66" s="8"/>
      <c r="E66" s="8"/>
      <c r="F66" s="8"/>
      <c r="G66" s="8">
        <v>1900</v>
      </c>
      <c r="H66" s="8">
        <v>1800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x14ac:dyDescent="0.4">
      <c r="A67" s="8"/>
      <c r="B67" s="8"/>
      <c r="C67" s="8"/>
      <c r="D67" s="8"/>
      <c r="E67" s="8"/>
      <c r="F67" s="8"/>
      <c r="G67" s="8">
        <v>1800</v>
      </c>
      <c r="H67" s="8">
        <v>1700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x14ac:dyDescent="0.4">
      <c r="A68" s="8"/>
      <c r="B68" s="8"/>
      <c r="C68" s="8"/>
      <c r="D68" s="8"/>
      <c r="E68" s="8"/>
      <c r="F68" s="8"/>
      <c r="G68" s="8">
        <v>1700</v>
      </c>
      <c r="H68" s="8">
        <v>1600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x14ac:dyDescent="0.4">
      <c r="A69" s="8"/>
      <c r="B69" s="8"/>
      <c r="C69" s="8"/>
      <c r="D69" s="8"/>
      <c r="E69" s="8"/>
      <c r="F69" s="8"/>
      <c r="G69" s="8">
        <v>1600</v>
      </c>
      <c r="H69" s="8">
        <v>1500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x14ac:dyDescent="0.4">
      <c r="A70" s="8"/>
      <c r="B70" s="8"/>
      <c r="C70" s="8"/>
      <c r="D70" s="8"/>
      <c r="E70" s="8"/>
      <c r="F70" s="8"/>
      <c r="G70" s="8">
        <v>1500</v>
      </c>
      <c r="H70" s="8">
        <v>1400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x14ac:dyDescent="0.4">
      <c r="A71" s="8"/>
      <c r="B71" s="8"/>
      <c r="C71" s="8"/>
      <c r="D71" s="8"/>
      <c r="E71" s="8"/>
      <c r="F71" s="8"/>
      <c r="G71" s="8">
        <v>1400</v>
      </c>
      <c r="H71" s="8">
        <v>1300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x14ac:dyDescent="0.4">
      <c r="A72" s="8"/>
      <c r="B72" s="8"/>
      <c r="C72" s="8"/>
      <c r="D72" s="8"/>
      <c r="E72" s="8"/>
      <c r="F72" s="8"/>
      <c r="G72" s="8">
        <v>1300</v>
      </c>
      <c r="H72" s="8">
        <v>1200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x14ac:dyDescent="0.4">
      <c r="A73" s="8"/>
      <c r="B73" s="8"/>
      <c r="C73" s="8"/>
      <c r="D73" s="8"/>
      <c r="E73" s="8"/>
      <c r="F73" s="8"/>
      <c r="G73" s="8">
        <v>1200</v>
      </c>
      <c r="H73" s="8">
        <v>1100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x14ac:dyDescent="0.4">
      <c r="A74" s="8"/>
      <c r="B74" s="8"/>
      <c r="C74" s="8"/>
      <c r="D74" s="8"/>
      <c r="E74" s="8"/>
      <c r="F74" s="8"/>
      <c r="G74" s="8">
        <v>1100</v>
      </c>
      <c r="H74" s="8">
        <v>1000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x14ac:dyDescent="0.4">
      <c r="A75" s="8"/>
      <c r="B75" s="8"/>
      <c r="C75" s="8"/>
      <c r="D75" s="8"/>
      <c r="E75" s="8"/>
      <c r="F75" s="8"/>
      <c r="G75" s="8">
        <v>1000</v>
      </c>
      <c r="H75" s="8">
        <v>900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x14ac:dyDescent="0.4">
      <c r="A76" s="8"/>
      <c r="B76" s="8"/>
      <c r="C76" s="8"/>
      <c r="D76" s="8"/>
      <c r="E76" s="8"/>
      <c r="F76" s="8"/>
      <c r="G76" s="8">
        <v>900</v>
      </c>
      <c r="H76" s="8">
        <v>800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x14ac:dyDescent="0.4">
      <c r="A77" s="8"/>
      <c r="B77" s="8"/>
      <c r="C77" s="8"/>
      <c r="D77" s="8"/>
      <c r="E77" s="8"/>
      <c r="F77" s="8"/>
      <c r="G77" s="8">
        <v>800</v>
      </c>
      <c r="H77" s="8">
        <v>700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x14ac:dyDescent="0.4">
      <c r="A78" s="8"/>
      <c r="B78" s="8"/>
      <c r="C78" s="8"/>
      <c r="D78" s="8"/>
      <c r="E78" s="8"/>
      <c r="F78" s="8"/>
      <c r="G78" s="8">
        <v>700</v>
      </c>
      <c r="H78" s="8">
        <v>600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x14ac:dyDescent="0.4">
      <c r="A79" s="8"/>
      <c r="B79" s="8"/>
      <c r="C79" s="8"/>
      <c r="D79" s="8"/>
      <c r="E79" s="8"/>
      <c r="F79" s="8"/>
      <c r="G79" s="8">
        <v>600</v>
      </c>
      <c r="H79" s="8">
        <v>500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x14ac:dyDescent="0.4">
      <c r="A80" s="8"/>
      <c r="B80" s="8"/>
      <c r="C80" s="8"/>
      <c r="D80" s="8"/>
      <c r="E80" s="8"/>
      <c r="F80" s="8"/>
      <c r="G80" s="8">
        <v>500</v>
      </c>
      <c r="H80" s="8">
        <v>400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4" x14ac:dyDescent="0.4">
      <c r="A81" s="8"/>
      <c r="B81" s="8"/>
      <c r="C81" s="8"/>
      <c r="D81" s="8"/>
      <c r="E81" s="8"/>
      <c r="F81" s="8"/>
      <c r="G81" s="8">
        <v>400</v>
      </c>
      <c r="H81" s="8">
        <v>300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4" x14ac:dyDescent="0.4">
      <c r="A82" s="8"/>
      <c r="B82" s="8"/>
      <c r="C82" s="8"/>
      <c r="D82" s="8"/>
      <c r="E82" s="8"/>
      <c r="F82" s="8"/>
      <c r="G82" s="8">
        <v>300</v>
      </c>
      <c r="H82" s="8">
        <v>200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4" x14ac:dyDescent="0.4">
      <c r="A83" s="8"/>
      <c r="B83" s="8"/>
      <c r="C83" s="8"/>
      <c r="D83" s="8"/>
      <c r="E83" s="8"/>
      <c r="F83" s="8"/>
      <c r="G83" s="8">
        <v>200</v>
      </c>
      <c r="H83" s="8">
        <v>100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</row>
    <row r="84" spans="1:24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9"/>
      <c r="X84" s="9"/>
    </row>
    <row r="85" spans="1:24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  <c r="W85" s="9"/>
      <c r="X85" s="9"/>
    </row>
    <row r="86" spans="1:24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  <c r="W86" s="9"/>
      <c r="X86" s="9"/>
    </row>
    <row r="87" spans="1:24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</row>
    <row r="88" spans="1:24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</row>
    <row r="89" spans="1:24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</row>
    <row r="90" spans="1:24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</row>
    <row r="91" spans="1:24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</row>
    <row r="92" spans="1:24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  <c r="W92" s="9"/>
      <c r="X92" s="9"/>
    </row>
    <row r="93" spans="1:24" x14ac:dyDescent="0.4">
      <c r="A93" s="8"/>
      <c r="B93" s="8"/>
      <c r="C93" s="8"/>
      <c r="D93" s="8"/>
      <c r="E93" s="8"/>
      <c r="F93" s="8"/>
      <c r="G93" s="8" t="s">
        <v>0</v>
      </c>
      <c r="H93" s="8" t="s">
        <v>1</v>
      </c>
      <c r="I93" s="8"/>
      <c r="J93" s="8"/>
      <c r="K93" s="8"/>
      <c r="L93" s="8"/>
      <c r="M93" s="8"/>
      <c r="N93" s="8" t="s">
        <v>0</v>
      </c>
      <c r="O93" s="8" t="s">
        <v>1</v>
      </c>
      <c r="P93" s="8"/>
      <c r="Q93" s="8"/>
      <c r="R93" s="8"/>
      <c r="S93" s="8"/>
      <c r="T93" s="8"/>
      <c r="U93" s="8"/>
      <c r="V93" s="9"/>
      <c r="W93" s="9"/>
      <c r="X93" s="9"/>
    </row>
    <row r="94" spans="1:24" x14ac:dyDescent="0.4">
      <c r="A94" s="8"/>
      <c r="B94" s="8"/>
      <c r="C94" s="8"/>
      <c r="D94" s="8"/>
      <c r="E94" s="8"/>
      <c r="F94" s="8"/>
      <c r="G94" s="8">
        <v>3000</v>
      </c>
      <c r="H94" s="8">
        <v>2900</v>
      </c>
      <c r="I94" s="8"/>
      <c r="J94" s="8"/>
      <c r="K94" s="8"/>
      <c r="L94" s="8"/>
      <c r="M94" s="8"/>
      <c r="N94" s="8">
        <v>3000</v>
      </c>
      <c r="O94" s="8">
        <v>2950</v>
      </c>
      <c r="P94" s="8"/>
      <c r="Q94" s="8"/>
      <c r="R94" s="8"/>
      <c r="S94" s="8"/>
      <c r="T94" s="8"/>
      <c r="U94" s="8"/>
      <c r="V94" s="9"/>
      <c r="W94" s="9"/>
      <c r="X94" s="9"/>
    </row>
    <row r="95" spans="1:24" x14ac:dyDescent="0.4">
      <c r="A95" s="8"/>
      <c r="B95" s="8"/>
      <c r="C95" s="8"/>
      <c r="D95" s="8"/>
      <c r="E95" s="8"/>
      <c r="F95" s="8"/>
      <c r="G95" s="8">
        <v>2900</v>
      </c>
      <c r="H95" s="8">
        <v>2800</v>
      </c>
      <c r="I95" s="8"/>
      <c r="J95" s="8"/>
      <c r="K95" s="8"/>
      <c r="L95" s="8"/>
      <c r="M95" s="8"/>
      <c r="N95" s="8">
        <v>2975</v>
      </c>
      <c r="O95" s="8">
        <v>2925</v>
      </c>
      <c r="P95" s="8"/>
      <c r="Q95" s="8">
        <f>+ROUNDDOWN((入力表!F20+5)/25,0)-1</f>
        <v>19</v>
      </c>
      <c r="R95" s="8">
        <f>IF(Q95&lt;6,"エラー",+IF(入力表!F20&gt;3000,"エラー",Q95*25))</f>
        <v>475</v>
      </c>
      <c r="S95" s="8"/>
      <c r="T95" s="8"/>
      <c r="U95" s="8"/>
      <c r="V95" s="9"/>
      <c r="W95" s="9"/>
      <c r="X95" s="9"/>
    </row>
    <row r="96" spans="1:24" x14ac:dyDescent="0.4">
      <c r="A96" s="8"/>
      <c r="B96" s="8"/>
      <c r="C96" s="8"/>
      <c r="D96" s="8"/>
      <c r="E96" s="8"/>
      <c r="F96" s="8"/>
      <c r="G96" s="8">
        <v>2800</v>
      </c>
      <c r="H96" s="8">
        <v>2700</v>
      </c>
      <c r="I96" s="8"/>
      <c r="J96" s="8"/>
      <c r="K96" s="8"/>
      <c r="L96" s="8"/>
      <c r="M96" s="8"/>
      <c r="N96" s="8">
        <v>2950</v>
      </c>
      <c r="O96" s="8">
        <v>2900</v>
      </c>
      <c r="P96" s="8"/>
      <c r="Q96" s="8"/>
      <c r="R96" s="8"/>
      <c r="S96" s="8"/>
      <c r="T96" s="8"/>
      <c r="U96" s="8"/>
      <c r="V96" s="9"/>
      <c r="W96" s="9"/>
      <c r="X96" s="9"/>
    </row>
    <row r="97" spans="1:24" x14ac:dyDescent="0.4">
      <c r="A97" s="8"/>
      <c r="B97" s="8"/>
      <c r="C97" s="8"/>
      <c r="D97" s="8">
        <v>1000</v>
      </c>
      <c r="E97" s="8">
        <v>900</v>
      </c>
      <c r="F97" s="8"/>
      <c r="G97" s="8">
        <v>2700</v>
      </c>
      <c r="H97" s="8">
        <v>2600</v>
      </c>
      <c r="I97" s="8"/>
      <c r="J97" s="8"/>
      <c r="K97" s="8"/>
      <c r="L97" s="8"/>
      <c r="M97" s="8"/>
      <c r="N97" s="8">
        <v>2925</v>
      </c>
      <c r="O97" s="8">
        <v>2875</v>
      </c>
      <c r="P97" s="8"/>
      <c r="Q97" s="8"/>
      <c r="R97" s="8"/>
      <c r="S97" s="8"/>
      <c r="T97" s="8"/>
      <c r="U97" s="8"/>
      <c r="V97" s="9"/>
      <c r="W97" s="9"/>
      <c r="X97" s="9"/>
    </row>
    <row r="98" spans="1:24" x14ac:dyDescent="0.4">
      <c r="A98" s="8"/>
      <c r="B98" s="8"/>
      <c r="C98" s="8"/>
      <c r="D98" s="8"/>
      <c r="E98" s="8"/>
      <c r="F98" s="8"/>
      <c r="G98" s="8">
        <v>2600</v>
      </c>
      <c r="H98" s="8">
        <v>2500</v>
      </c>
      <c r="I98" s="8"/>
      <c r="J98" s="8"/>
      <c r="K98" s="8"/>
      <c r="L98" s="8"/>
      <c r="M98" s="8"/>
      <c r="N98" s="8">
        <v>2900</v>
      </c>
      <c r="O98" s="8">
        <v>2850</v>
      </c>
      <c r="P98" s="8"/>
      <c r="Q98" s="8"/>
      <c r="R98" s="8"/>
      <c r="S98" s="8"/>
      <c r="T98" s="8"/>
      <c r="U98" s="8"/>
      <c r="V98" s="9"/>
      <c r="W98" s="9"/>
      <c r="X98" s="9"/>
    </row>
    <row r="99" spans="1:24" x14ac:dyDescent="0.4">
      <c r="A99" s="8"/>
      <c r="B99" s="8"/>
      <c r="C99" s="8"/>
      <c r="D99" s="8"/>
      <c r="E99" s="8"/>
      <c r="F99" s="8"/>
      <c r="G99" s="8">
        <v>2500</v>
      </c>
      <c r="H99" s="8">
        <v>2400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9"/>
    </row>
    <row r="100" spans="1:24" x14ac:dyDescent="0.4">
      <c r="A100" s="8"/>
      <c r="B100" s="8"/>
      <c r="C100" s="8"/>
      <c r="D100" s="8"/>
      <c r="E100" s="8"/>
      <c r="F100" s="8"/>
      <c r="G100" s="8">
        <v>2400</v>
      </c>
      <c r="H100" s="8">
        <v>2300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9"/>
    </row>
    <row r="101" spans="1:24" x14ac:dyDescent="0.4">
      <c r="A101" s="8"/>
      <c r="B101" s="8" t="s">
        <v>3</v>
      </c>
      <c r="C101" s="8"/>
      <c r="D101" s="8"/>
      <c r="E101" s="8"/>
      <c r="F101" s="8"/>
      <c r="G101" s="8">
        <v>2300</v>
      </c>
      <c r="H101" s="8">
        <v>2200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9"/>
    </row>
    <row r="102" spans="1:24" x14ac:dyDescent="0.4">
      <c r="A102" s="8"/>
      <c r="B102" s="8" t="s">
        <v>4</v>
      </c>
      <c r="C102" s="8"/>
      <c r="D102" s="8"/>
      <c r="E102" s="8"/>
      <c r="F102" s="8"/>
      <c r="G102" s="8">
        <v>2200</v>
      </c>
      <c r="H102" s="8">
        <v>2100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</row>
    <row r="103" spans="1:24" x14ac:dyDescent="0.4">
      <c r="A103" s="8"/>
      <c r="B103" s="8"/>
      <c r="C103" s="8"/>
      <c r="D103" s="8"/>
      <c r="E103" s="8"/>
      <c r="F103" s="8"/>
      <c r="G103" s="8">
        <v>2100</v>
      </c>
      <c r="H103" s="8">
        <v>2000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9"/>
    </row>
    <row r="104" spans="1:24" x14ac:dyDescent="0.4">
      <c r="A104" s="8"/>
      <c r="B104" s="8"/>
      <c r="C104" s="8"/>
      <c r="D104" s="8"/>
      <c r="E104" s="8"/>
      <c r="F104" s="8"/>
      <c r="G104" s="8">
        <v>2000</v>
      </c>
      <c r="H104" s="8">
        <v>1900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</row>
    <row r="105" spans="1:24" x14ac:dyDescent="0.4">
      <c r="A105" s="8"/>
      <c r="B105" s="8"/>
      <c r="C105" s="8"/>
      <c r="D105" s="8"/>
      <c r="E105" s="8"/>
      <c r="F105" s="8"/>
      <c r="G105" s="8">
        <v>1900</v>
      </c>
      <c r="H105" s="8">
        <v>1800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9"/>
    </row>
    <row r="106" spans="1:24" x14ac:dyDescent="0.4">
      <c r="A106" s="8"/>
      <c r="B106" s="8"/>
      <c r="C106" s="8"/>
      <c r="D106" s="8"/>
      <c r="E106" s="8"/>
      <c r="F106" s="8"/>
      <c r="G106" s="8">
        <v>1800</v>
      </c>
      <c r="H106" s="8">
        <v>1700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9"/>
    </row>
    <row r="107" spans="1:24" x14ac:dyDescent="0.4">
      <c r="A107" s="8"/>
      <c r="B107" s="8"/>
      <c r="C107" s="8"/>
      <c r="D107" s="8"/>
      <c r="E107" s="8"/>
      <c r="F107" s="8"/>
      <c r="G107" s="8">
        <v>1700</v>
      </c>
      <c r="H107" s="8">
        <v>1600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9"/>
    </row>
    <row r="108" spans="1:24" x14ac:dyDescent="0.4">
      <c r="A108" s="8"/>
      <c r="B108" s="8"/>
      <c r="C108" s="8"/>
      <c r="D108" s="8"/>
      <c r="E108" s="8"/>
      <c r="F108" s="8"/>
      <c r="G108" s="8">
        <v>1600</v>
      </c>
      <c r="H108" s="8">
        <v>1500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9"/>
      <c r="W108" s="9"/>
      <c r="X108" s="9"/>
    </row>
    <row r="109" spans="1:24" x14ac:dyDescent="0.4">
      <c r="A109" s="8"/>
      <c r="B109" s="8"/>
      <c r="C109" s="8"/>
      <c r="D109" s="8"/>
      <c r="E109" s="8"/>
      <c r="F109" s="8"/>
      <c r="G109" s="8">
        <v>1500</v>
      </c>
      <c r="H109" s="8">
        <v>1400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9"/>
      <c r="W109" s="9"/>
      <c r="X109" s="9"/>
    </row>
    <row r="110" spans="1:24" x14ac:dyDescent="0.4">
      <c r="A110" s="8"/>
      <c r="B110" s="8"/>
      <c r="C110" s="8"/>
      <c r="D110" s="8"/>
      <c r="E110" s="8"/>
      <c r="F110" s="8"/>
      <c r="G110" s="8">
        <v>1400</v>
      </c>
      <c r="H110" s="8">
        <v>1300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9"/>
      <c r="W110" s="9"/>
      <c r="X110" s="9"/>
    </row>
    <row r="111" spans="1:24" x14ac:dyDescent="0.4">
      <c r="A111" s="8"/>
      <c r="B111" s="8"/>
      <c r="C111" s="8"/>
      <c r="D111" s="8"/>
      <c r="E111" s="8"/>
      <c r="F111" s="8"/>
      <c r="G111" s="8">
        <v>1300</v>
      </c>
      <c r="H111" s="8">
        <v>1200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9"/>
      <c r="W111" s="9"/>
      <c r="X111" s="9"/>
    </row>
    <row r="112" spans="1:24" x14ac:dyDescent="0.4">
      <c r="A112" s="10"/>
      <c r="B112" s="10"/>
      <c r="C112" s="10"/>
      <c r="D112" s="10"/>
      <c r="E112" s="10"/>
      <c r="F112" s="10"/>
      <c r="G112" s="10">
        <v>1200</v>
      </c>
      <c r="H112" s="10">
        <v>1100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x14ac:dyDescent="0.4">
      <c r="A113" s="10"/>
      <c r="B113" s="10"/>
      <c r="C113" s="10"/>
      <c r="D113" s="10"/>
      <c r="E113" s="10"/>
      <c r="F113" s="10"/>
      <c r="G113" s="10">
        <v>1100</v>
      </c>
      <c r="H113" s="10">
        <v>1000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x14ac:dyDescent="0.4">
      <c r="A114" s="10"/>
      <c r="B114" s="10"/>
      <c r="C114" s="10"/>
      <c r="D114" s="10"/>
      <c r="E114" s="10"/>
      <c r="F114" s="10"/>
      <c r="G114" s="10">
        <v>1000</v>
      </c>
      <c r="H114" s="10">
        <v>900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x14ac:dyDescent="0.4">
      <c r="A115" s="10"/>
      <c r="B115" s="10"/>
      <c r="C115" s="10"/>
      <c r="D115" s="10"/>
      <c r="E115" s="10"/>
      <c r="F115" s="10"/>
      <c r="G115" s="10">
        <v>900</v>
      </c>
      <c r="H115" s="10">
        <v>800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x14ac:dyDescent="0.4">
      <c r="A116" s="10"/>
      <c r="B116" s="10"/>
      <c r="C116" s="10"/>
      <c r="D116" s="10"/>
      <c r="E116" s="10"/>
      <c r="F116" s="10"/>
      <c r="G116" s="10">
        <v>800</v>
      </c>
      <c r="H116" s="10">
        <v>700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x14ac:dyDescent="0.4">
      <c r="A117" s="10"/>
      <c r="B117" s="10"/>
      <c r="C117" s="10"/>
      <c r="D117" s="10"/>
      <c r="E117" s="10"/>
      <c r="F117" s="10"/>
      <c r="G117" s="10">
        <v>700</v>
      </c>
      <c r="H117" s="10">
        <v>600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x14ac:dyDescent="0.4">
      <c r="A118" s="10"/>
      <c r="B118" s="10"/>
      <c r="C118" s="10"/>
      <c r="D118" s="10"/>
      <c r="E118" s="10"/>
      <c r="F118" s="10"/>
      <c r="G118" s="10">
        <v>600</v>
      </c>
      <c r="H118" s="10">
        <v>500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x14ac:dyDescent="0.4">
      <c r="A119" s="10"/>
      <c r="B119" s="10"/>
      <c r="C119" s="10"/>
      <c r="D119" s="10"/>
      <c r="E119" s="10"/>
      <c r="F119" s="10"/>
      <c r="G119" s="10">
        <v>500</v>
      </c>
      <c r="H119" s="10">
        <v>400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x14ac:dyDescent="0.4">
      <c r="A120" s="10"/>
      <c r="B120" s="10"/>
      <c r="C120" s="10"/>
      <c r="D120" s="10"/>
      <c r="E120" s="10"/>
      <c r="F120" s="10"/>
      <c r="G120" s="10">
        <v>400</v>
      </c>
      <c r="H120" s="10">
        <v>300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x14ac:dyDescent="0.4">
      <c r="A121" s="10"/>
      <c r="B121" s="10"/>
      <c r="C121" s="10"/>
      <c r="D121" s="10"/>
      <c r="E121" s="10"/>
      <c r="F121" s="10"/>
      <c r="G121" s="10">
        <v>300</v>
      </c>
      <c r="H121" s="10">
        <v>200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x14ac:dyDescent="0.4">
      <c r="A122" s="10"/>
      <c r="B122" s="10"/>
      <c r="C122" s="10"/>
      <c r="D122" s="10"/>
      <c r="E122" s="10"/>
      <c r="F122" s="10"/>
      <c r="G122" s="10">
        <v>200</v>
      </c>
      <c r="H122" s="10">
        <v>100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x14ac:dyDescent="0.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x14ac:dyDescent="0.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x14ac:dyDescent="0.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x14ac:dyDescent="0.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x14ac:dyDescent="0.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x14ac:dyDescent="0.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x14ac:dyDescent="0.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1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1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1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1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1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1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1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1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1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1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1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</sheetData>
  <sheetProtection algorithmName="SHA-512" hashValue="sPq+R32PIZgPgfrLJ6cNEVnXwOuX7aN8jGT+lJpW1w0C7b/qEtY9lGjn2Qim+uJItAfiV0mrZqk3BLvnwX+CxA==" saltValue="nDD2fkFlwvLyEa8oydCDEw==" spinCount="100000" sheet="1" objects="1" scenarios="1"/>
  <mergeCells count="13">
    <mergeCell ref="J23:K23"/>
    <mergeCell ref="J25:K25"/>
    <mergeCell ref="F19:H19"/>
    <mergeCell ref="D20:D21"/>
    <mergeCell ref="F20:H21"/>
    <mergeCell ref="J20:J21"/>
    <mergeCell ref="J6:K6"/>
    <mergeCell ref="J9:K9"/>
    <mergeCell ref="D3:D4"/>
    <mergeCell ref="F3:H4"/>
    <mergeCell ref="L2:N2"/>
    <mergeCell ref="J3:J4"/>
    <mergeCell ref="F1:H2"/>
  </mergeCells>
  <phoneticPr fontId="1"/>
  <dataValidations count="2">
    <dataValidation type="list" allowBlank="1" showInputMessage="1" showErrorMessage="1" sqref="J3:J4" xr:uid="{CD4E1F43-38D5-4565-AF87-85E385109577}">
      <formula1>$B$55:$B$56</formula1>
    </dataValidation>
    <dataValidation type="list" allowBlank="1" showInputMessage="1" showErrorMessage="1" sqref="J20:J21" xr:uid="{6CA9974D-B23A-41AA-A4AE-5C1DD6627728}">
      <formula1>$B$101:$B$102</formula1>
    </dataValidation>
  </dataValidations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政志</dc:creator>
  <cp:lastModifiedBy>小林　政志</cp:lastModifiedBy>
  <cp:lastPrinted>2021-06-25T04:10:05Z</cp:lastPrinted>
  <dcterms:created xsi:type="dcterms:W3CDTF">2020-11-18T04:19:13Z</dcterms:created>
  <dcterms:modified xsi:type="dcterms:W3CDTF">2021-10-22T02:33:05Z</dcterms:modified>
</cp:coreProperties>
</file>